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<sst xmlns="http://schemas.openxmlformats.org/spreadsheetml/2006/main" count="416" uniqueCount="58">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</sst>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27" sqref="L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37965.39999999999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91354.70000000004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39148.799999999996</v>
      </c>
      <c r="AG9" s="50">
        <f>AG10+AG15+AG24+AG33+AG47+AG52+AG54+AG61+AG62+AG71+AG72+AG76+AG88+AG81+AG83+AG82+AG69+AG89+AG91+AG90+AG70+AG40+AG92</f>
        <v>76360.49999999999</v>
      </c>
      <c r="AH9" s="49"/>
      <c r="AI9" s="49"/>
    </row>
    <row r="10" spans="1:33" ht="15.75">
      <c r="A10" s="4" t="s">
        <v>4</v>
      </c>
      <c r="B10" s="22">
        <v>5200.3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2071.1</v>
      </c>
      <c r="AG10" s="27">
        <f>B10+C10-AF10</f>
        <v>4317.1</v>
      </c>
    </row>
    <row r="11" spans="1:33" ht="15.75">
      <c r="A11" s="3" t="s">
        <v>5</v>
      </c>
      <c r="B11" s="22">
        <f>4248.2-48.1</f>
        <v>4200.099999999999</v>
      </c>
      <c r="C11" s="22">
        <v>360.2</v>
      </c>
      <c r="D11" s="22">
        <v>29</v>
      </c>
      <c r="E11" s="22">
        <v>142.9</v>
      </c>
      <c r="F11" s="22">
        <v>14.9</v>
      </c>
      <c r="G11" s="22">
        <v>1.4</v>
      </c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1550.6</v>
      </c>
      <c r="AG11" s="27">
        <f>B11+C11-AF11</f>
        <v>3009.6999999999994</v>
      </c>
    </row>
    <row r="12" spans="1:33" ht="15.75">
      <c r="A12" s="3" t="s">
        <v>2</v>
      </c>
      <c r="B12" s="36">
        <f>367.8-1.2</f>
        <v>366.6</v>
      </c>
      <c r="C12" s="22">
        <v>408.7</v>
      </c>
      <c r="D12" s="22"/>
      <c r="E12" s="22">
        <v>50.2</v>
      </c>
      <c r="F12" s="22">
        <v>30</v>
      </c>
      <c r="G12" s="22"/>
      <c r="H12" s="22"/>
      <c r="I12" s="22">
        <v>1.1</v>
      </c>
      <c r="J12" s="26"/>
      <c r="K12" s="22">
        <v>18.1</v>
      </c>
      <c r="L12" s="22">
        <v>138.1</v>
      </c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237.5</v>
      </c>
      <c r="AG12" s="27">
        <f>B12+C12-AF12</f>
        <v>537.8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633.6000000000007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282.9999999999999</v>
      </c>
      <c r="AG14" s="27">
        <f>AG10-AG11-AG12-AG13</f>
        <v>769.600000000001</v>
      </c>
    </row>
    <row r="15" spans="1:33" ht="15" customHeight="1">
      <c r="A15" s="4" t="s">
        <v>6</v>
      </c>
      <c r="B15" s="22">
        <f>39804.3+24.3</f>
        <v>39828.600000000006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17456</v>
      </c>
      <c r="AG15" s="27">
        <f aca="true" t="shared" si="3" ref="AG15:AG31">B15+C15-AF15</f>
        <v>36577.200000000004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8294.4</v>
      </c>
      <c r="AG16" s="71">
        <f t="shared" si="3"/>
        <v>6162.200000000001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10323.3</v>
      </c>
      <c r="AG17" s="27">
        <f t="shared" si="3"/>
        <v>14298.3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6.300000000000001</v>
      </c>
    </row>
    <row r="19" spans="1:33" ht="15.75">
      <c r="A19" s="3" t="s">
        <v>1</v>
      </c>
      <c r="B19" s="22">
        <v>3857.2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1349.8999999999999</v>
      </c>
      <c r="AG19" s="27">
        <f t="shared" si="3"/>
        <v>5333.700000000001</v>
      </c>
    </row>
    <row r="20" spans="1:33" ht="15.75">
      <c r="A20" s="3" t="s">
        <v>2</v>
      </c>
      <c r="B20" s="22">
        <v>9456.8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5057.599999999999</v>
      </c>
      <c r="AG20" s="27">
        <f t="shared" si="3"/>
        <v>12821.800000000003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434.1</v>
      </c>
      <c r="AG21" s="27">
        <f t="shared" si="3"/>
        <v>1095.5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1698.8000000000052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286.6000000000006</v>
      </c>
      <c r="AG23" s="27">
        <f t="shared" si="3"/>
        <v>3021.600000000004</v>
      </c>
    </row>
    <row r="24" spans="1:33" ht="15" customHeight="1">
      <c r="A24" s="4" t="s">
        <v>7</v>
      </c>
      <c r="B24" s="22">
        <v>21986.5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8804.2</v>
      </c>
      <c r="AG24" s="27">
        <f t="shared" si="3"/>
        <v>15466.399999999998</v>
      </c>
    </row>
    <row r="25" spans="1:34" s="70" customFormat="1" ht="15" customHeight="1">
      <c r="A25" s="65" t="s">
        <v>47</v>
      </c>
      <c r="B25" s="66">
        <v>15128.6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8016.5</v>
      </c>
      <c r="AG25" s="71">
        <f t="shared" si="3"/>
        <v>8705.5</v>
      </c>
      <c r="AH25" s="75"/>
    </row>
    <row r="26" spans="1:34" ht="15.75">
      <c r="A26" s="3" t="s">
        <v>5</v>
      </c>
      <c r="B26" s="22">
        <v>15053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5857.4</v>
      </c>
      <c r="AG26" s="27">
        <f t="shared" si="3"/>
        <v>10157.6</v>
      </c>
      <c r="AH26" s="6"/>
    </row>
    <row r="27" spans="1:33" ht="15.75">
      <c r="A27" s="3" t="s">
        <v>3</v>
      </c>
      <c r="B27" s="22">
        <v>2314.7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1070</v>
      </c>
      <c r="AG27" s="27">
        <f t="shared" si="3"/>
        <v>1543.2999999999997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/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69.2</v>
      </c>
      <c r="AG28" s="27">
        <f t="shared" si="3"/>
        <v>264.1</v>
      </c>
    </row>
    <row r="29" spans="1:33" ht="15.75">
      <c r="A29" s="3" t="s">
        <v>2</v>
      </c>
      <c r="B29" s="22">
        <v>3674.7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1638.2</v>
      </c>
      <c r="AG29" s="27">
        <f t="shared" si="3"/>
        <v>2764.8999999999996</v>
      </c>
    </row>
    <row r="30" spans="1:33" ht="15.75">
      <c r="A30" s="3" t="s">
        <v>17</v>
      </c>
      <c r="B30" s="22">
        <v>147.1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11.5</v>
      </c>
      <c r="AG30" s="27">
        <f t="shared" si="3"/>
        <v>149.4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465.8000000000005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15.799999999999983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157.9000000000002</v>
      </c>
      <c r="AG32" s="27">
        <f>AG24-AG26-AG27-AG28-AG29-AG30-AG31</f>
        <v>587.0999999999982</v>
      </c>
    </row>
    <row r="33" spans="1:33" ht="15" customHeight="1">
      <c r="A33" s="4" t="s">
        <v>8</v>
      </c>
      <c r="B33" s="22"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82.1</v>
      </c>
      <c r="AG33" s="27">
        <f aca="true" t="shared" si="6" ref="AG33:AG38">B33+C33-AF33</f>
        <v>233.70000000000002</v>
      </c>
    </row>
    <row r="34" spans="1:33" ht="15.75">
      <c r="A34" s="3" t="s">
        <v>5</v>
      </c>
      <c r="B34" s="22">
        <v>118.8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35.3</v>
      </c>
      <c r="AG34" s="27">
        <f t="shared" si="6"/>
        <v>88.8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99.3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40.9</v>
      </c>
      <c r="AG36" s="27">
        <f t="shared" si="6"/>
        <v>121.19999999999999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5.9</v>
      </c>
      <c r="AG39" s="27">
        <f>AG33-AG34-AG36-AG38-AG35-AG37</f>
        <v>23.700000000000045</v>
      </c>
    </row>
    <row r="40" spans="1:33" ht="15" customHeight="1">
      <c r="A40" s="4" t="s">
        <v>33</v>
      </c>
      <c r="B40" s="22">
        <v>704.1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337.4</v>
      </c>
      <c r="AG40" s="27">
        <f aca="true" t="shared" si="8" ref="AG40:AG45">B40+C40-AF40</f>
        <v>441.6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241.4</v>
      </c>
      <c r="AG41" s="27">
        <f t="shared" si="8"/>
        <v>343</v>
      </c>
      <c r="AH41" s="6"/>
    </row>
    <row r="42" spans="1:33" ht="15.75">
      <c r="A42" s="3" t="s">
        <v>3</v>
      </c>
      <c r="B42" s="22">
        <v>0.8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98.9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69.1</v>
      </c>
      <c r="AG44" s="27">
        <f t="shared" si="8"/>
        <v>52.20000000000002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40.900000000000006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20.400000000000006</v>
      </c>
      <c r="AG46" s="27">
        <f>AG40-AG41-AG42-AG43-AG44-AG45</f>
        <v>40.400000000000006</v>
      </c>
    </row>
    <row r="47" spans="1:33" ht="17.25" customHeight="1">
      <c r="A47" s="4" t="s">
        <v>15</v>
      </c>
      <c r="B47" s="36">
        <v>1006.1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227.60000000000002</v>
      </c>
      <c r="AG47" s="27">
        <f>B47+C47-AF47</f>
        <v>1070.8000000000002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830.7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223.9</v>
      </c>
      <c r="AG49" s="27">
        <f>B49+C49-AF49</f>
        <v>861.5000000000001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3.7000000000000157</v>
      </c>
      <c r="AG51" s="27">
        <f>AG47-AG49-AG48</f>
        <v>209.30000000000007</v>
      </c>
    </row>
    <row r="52" spans="1:33" ht="15" customHeight="1">
      <c r="A52" s="4" t="s">
        <v>0</v>
      </c>
      <c r="B52" s="22">
        <v>7737.8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3813.6000000000004</v>
      </c>
      <c r="AG52" s="27">
        <f aca="true" t="shared" si="12" ref="AG52:AG59">B52+C52-AF52</f>
        <v>4732.5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320</v>
      </c>
      <c r="AG53" s="27">
        <f t="shared" si="12"/>
        <v>516.4</v>
      </c>
    </row>
    <row r="54" spans="1:34" ht="15" customHeight="1">
      <c r="A54" s="4" t="s">
        <v>9</v>
      </c>
      <c r="B54" s="44">
        <v>4531.1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2128.6</v>
      </c>
      <c r="AG54" s="22">
        <f t="shared" si="12"/>
        <v>3455.100000000001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1357</v>
      </c>
      <c r="AG55" s="22">
        <f t="shared" si="12"/>
        <v>1540.4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580.6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248</v>
      </c>
      <c r="AG57" s="22">
        <f t="shared" si="12"/>
        <v>819.9000000000001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1188.9000000000005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523.5999999999999</v>
      </c>
      <c r="AG60" s="22">
        <f>AG54-AG55-AG57-AG59-AG56-AG58</f>
        <v>1089.7000000000007</v>
      </c>
    </row>
    <row r="61" spans="1:33" ht="15" customHeight="1">
      <c r="A61" s="4" t="s">
        <v>10</v>
      </c>
      <c r="B61" s="22">
        <v>69.9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76.10000000000001</v>
      </c>
      <c r="AG61" s="22">
        <f aca="true" t="shared" si="15" ref="AG61:AG67">B61+C61-AF61</f>
        <v>89.7</v>
      </c>
    </row>
    <row r="62" spans="1:33" ht="15" customHeight="1">
      <c r="A62" s="4" t="s">
        <v>11</v>
      </c>
      <c r="B62" s="22">
        <v>1405.5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402.9</v>
      </c>
      <c r="AG62" s="22">
        <f t="shared" si="15"/>
        <v>1379.1999999999998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297.9</v>
      </c>
      <c r="AG63" s="22">
        <f t="shared" si="15"/>
        <v>515.7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/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7.6</v>
      </c>
      <c r="AG65" s="22">
        <f t="shared" si="15"/>
        <v>43.1</v>
      </c>
      <c r="AH65" s="6"/>
    </row>
    <row r="66" spans="1:33" ht="15.75">
      <c r="A66" s="3" t="s">
        <v>2</v>
      </c>
      <c r="B66" s="22">
        <v>141.9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14.8</v>
      </c>
      <c r="AG66" s="22">
        <f t="shared" si="15"/>
        <v>169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463.70000000000005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2.0999999999999996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82.6</v>
      </c>
      <c r="AG68" s="22">
        <f>AG62-AG63-AG66-AG67-AG65-AG64</f>
        <v>651.3999999999997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1131.6</v>
      </c>
      <c r="AG69" s="30">
        <f aca="true" t="shared" si="17" ref="AG69:AG92">B69+C69-AF69</f>
        <v>122.90000000000009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433.1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568.7</v>
      </c>
      <c r="AG71" s="30">
        <f t="shared" si="17"/>
        <v>34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</f>
        <v>868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159.8</v>
      </c>
      <c r="AG72" s="30">
        <f t="shared" si="17"/>
        <v>1310.5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16.8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78.89999999999999</v>
      </c>
      <c r="AG74" s="30">
        <f t="shared" si="17"/>
        <v>235.5</v>
      </c>
    </row>
    <row r="75" spans="1:33" ht="15" customHeight="1">
      <c r="A75" s="3" t="s">
        <v>17</v>
      </c>
      <c r="B75" s="22">
        <v>77.2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151.7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37.6</v>
      </c>
      <c r="AG76" s="30">
        <f t="shared" si="17"/>
        <v>182.70000000000002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31.9</v>
      </c>
      <c r="AG77" s="30">
        <f t="shared" si="17"/>
        <v>40.699999999999996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11.1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2200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500.4</v>
      </c>
      <c r="AG89" s="22">
        <f t="shared" si="17"/>
        <v>2815.2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v>545.5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545.5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91354.70000000004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39148.799999999996</v>
      </c>
      <c r="AG94" s="58">
        <f>AG10+AG15+AG24+AG33+AG47+AG52+AG54+AG61+AG62+AG69+AG71+AG72+AG76+AG81+AG82+AG83+AG88+AG89+AG90+AG91+AG70+AG40+AG92</f>
        <v>76360.49999999999</v>
      </c>
    </row>
    <row r="95" spans="1:33" ht="15.75">
      <c r="A95" s="3" t="s">
        <v>5</v>
      </c>
      <c r="B95" s="22">
        <f>B11+B17+B26+B34+B55+B63+B73+B41+B77+B48</f>
        <v>47226.100000000006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1.4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19694.8</v>
      </c>
      <c r="AG95" s="27">
        <f>B95+C95-AF95</f>
        <v>30011.000000000004</v>
      </c>
    </row>
    <row r="96" spans="1:33" ht="15.75">
      <c r="A96" s="3" t="s">
        <v>2</v>
      </c>
      <c r="B96" s="22">
        <f>B12+B20+B29+B36+B57+B66+B44+B80+B74+B53</f>
        <v>15122.599999999999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26.1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7705.299999999999</v>
      </c>
      <c r="AG96" s="27">
        <f>B96+C96-AF96</f>
        <v>18049.8</v>
      </c>
    </row>
    <row r="97" spans="1:33" ht="15.75">
      <c r="A97" s="3" t="s">
        <v>3</v>
      </c>
      <c r="B97" s="22">
        <f>B18+B27+B42+B64+B78</f>
        <v>2319.7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1074.5</v>
      </c>
      <c r="AG97" s="27">
        <f>B97+C97-AF97</f>
        <v>1550.3999999999996</v>
      </c>
    </row>
    <row r="98" spans="1:33" ht="15.75">
      <c r="A98" s="3" t="s">
        <v>1</v>
      </c>
      <c r="B98" s="22">
        <f>B19+B28+B65+B35+B43+B56+B79</f>
        <v>4227.9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197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1433.2</v>
      </c>
      <c r="AG98" s="27">
        <f>B98+C98-AF98</f>
        <v>5646.099999999999</v>
      </c>
    </row>
    <row r="99" spans="1:33" ht="15.75">
      <c r="A99" s="3" t="s">
        <v>17</v>
      </c>
      <c r="B99" s="22">
        <f>B21+B30+B49+B37+B58+B13+B75</f>
        <v>2186.6999999999994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669.5</v>
      </c>
      <c r="AG99" s="27">
        <f>B99+C99-AF99</f>
        <v>2263.1999999999994</v>
      </c>
    </row>
    <row r="100" spans="1:33" ht="12.75">
      <c r="A100" s="1" t="s">
        <v>41</v>
      </c>
      <c r="B100" s="2">
        <f aca="true" t="shared" si="24" ref="B100:U100">B94-B95-B96-B97-B98-B99</f>
        <v>20271.700000000037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722.1999999999997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8571.499999999996</v>
      </c>
      <c r="AG100" s="2">
        <f>AG94-AG95-AG96-AG97-AG98-AG99</f>
        <v>18839.99999999999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2016-03-14T10:41:37Z</cp:lastPrinted>
  <dcterms:created xsi:type="dcterms:W3CDTF">2002-11-05T08:53:00Z</dcterms:created>
  <dcterms:modified xsi:type="dcterms:W3CDTF">2016-03-15T06:06:40Z</dcterms:modified>
  <cp:category/>
  <cp:version/>
  <cp:contentType/>
  <cp:contentStatus/>
</cp:coreProperties>
</file>